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essica\Dropbox\Cruter\Videos\3-Formulas\5-Formulas-Lookup\Outlines\"/>
    </mc:Choice>
  </mc:AlternateContent>
  <bookViews>
    <workbookView xWindow="0" yWindow="0" windowWidth="25605" windowHeight="14415"/>
  </bookViews>
  <sheets>
    <sheet name="Lookup1a-Begin" sheetId="5" r:id="rId1"/>
    <sheet name="Lookup1a-End" sheetId="12" r:id="rId2"/>
    <sheet name="Lookup1b-BeginEnd" sheetId="10" r:id="rId3"/>
    <sheet name="Integrity4 (2)" sheetId="3" state="hidden" r:id="rId4"/>
  </sheets>
  <definedNames>
    <definedName name="_xlnm._FilterDatabase" localSheetId="0" hidden="1">'Lookup1a-Begin'!$F$7:$H$7</definedName>
    <definedName name="_xlnm._FilterDatabase" localSheetId="1" hidden="1">'Lookup1a-End'!$F$7:$H$7</definedName>
    <definedName name="_xlnm._FilterDatabase" localSheetId="2" hidden="1">'Lookup1b-BeginEnd'!$F$7:$H$7</definedName>
  </definedNames>
  <calcPr calcId="152511" concurrentCalc="0"/>
  <customWorkbookViews>
    <customWorkbookView name="CRUTER.com - Personal View" guid="{7832CFFA-06F0-4EE6-9335-1532826377F0}" mergeInterval="0" personalView="1" maximized="1" xWindow="-8" yWindow="-8" windowWidth="1936" windowHeight="1056" tabRatio="358" activeSheetId="2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2" l="1"/>
  <c r="D20" i="12"/>
  <c r="D19" i="12"/>
  <c r="D18" i="12"/>
  <c r="D17" i="12"/>
  <c r="D16" i="12"/>
  <c r="D15" i="12"/>
  <c r="D14" i="12"/>
  <c r="D13" i="12"/>
  <c r="D12" i="12"/>
  <c r="D11" i="12"/>
  <c r="D10" i="12"/>
  <c r="D9" i="12"/>
  <c r="F15" i="10"/>
  <c r="F14" i="10"/>
  <c r="I8" i="10"/>
  <c r="I11" i="10"/>
  <c r="I9" i="10"/>
  <c r="I10" i="10"/>
  <c r="H11" i="10"/>
  <c r="G11" i="10"/>
  <c r="F11" i="10"/>
  <c r="E11" i="10"/>
  <c r="D11" i="10"/>
  <c r="C11" i="10"/>
  <c r="C9" i="3"/>
</calcChain>
</file>

<file path=xl/sharedStrings.xml><?xml version="1.0" encoding="utf-8"?>
<sst xmlns="http://schemas.openxmlformats.org/spreadsheetml/2006/main" count="128" uniqueCount="75">
  <si>
    <t>Description</t>
  </si>
  <si>
    <t>Hourly Rate</t>
  </si>
  <si>
    <t>Yearly Amount</t>
  </si>
  <si>
    <t>Inputs</t>
  </si>
  <si>
    <t>Calculate Yearly Income</t>
  </si>
  <si>
    <t>Legend</t>
  </si>
  <si>
    <t>Calculation</t>
  </si>
  <si>
    <t>User Input</t>
  </si>
  <si>
    <t>Integrity</t>
  </si>
  <si>
    <t>Complicated Formulas &amp; Templates</t>
  </si>
  <si>
    <t>Formulas</t>
  </si>
  <si>
    <t>Work Smarter … With Powerful Formulas</t>
  </si>
  <si>
    <t>Student</t>
  </si>
  <si>
    <t>Percent</t>
  </si>
  <si>
    <t>Grade</t>
  </si>
  <si>
    <t>Jim</t>
  </si>
  <si>
    <t>Tom</t>
  </si>
  <si>
    <t>Rob</t>
  </si>
  <si>
    <t>Lisa</t>
  </si>
  <si>
    <t>Chelsea</t>
  </si>
  <si>
    <t>Mike</t>
  </si>
  <si>
    <t>Linda</t>
  </si>
  <si>
    <t>Cathy</t>
  </si>
  <si>
    <t>Joe</t>
  </si>
  <si>
    <t>Brenda</t>
  </si>
  <si>
    <t>Brian</t>
  </si>
  <si>
    <t>Chris</t>
  </si>
  <si>
    <t>Sharon</t>
  </si>
  <si>
    <t>A+</t>
  </si>
  <si>
    <t>A</t>
  </si>
  <si>
    <t>A-</t>
  </si>
  <si>
    <t>B+</t>
  </si>
  <si>
    <t>B</t>
  </si>
  <si>
    <t>B-</t>
  </si>
  <si>
    <t>C</t>
  </si>
  <si>
    <t>C+</t>
  </si>
  <si>
    <t>C-</t>
  </si>
  <si>
    <t>D+</t>
  </si>
  <si>
    <t>D</t>
  </si>
  <si>
    <t>D-</t>
  </si>
  <si>
    <t>E</t>
  </si>
  <si>
    <t>Range</t>
  </si>
  <si>
    <t>0-59%</t>
  </si>
  <si>
    <t>60-62%</t>
  </si>
  <si>
    <t>63-66%</t>
  </si>
  <si>
    <t>67-69%</t>
  </si>
  <si>
    <t>70-72%</t>
  </si>
  <si>
    <t>73-76%</t>
  </si>
  <si>
    <t>77-79%</t>
  </si>
  <si>
    <t>80-82%</t>
  </si>
  <si>
    <t>83-86%</t>
  </si>
  <si>
    <t>87-89%</t>
  </si>
  <si>
    <t>90-92%</t>
  </si>
  <si>
    <t>93-96%</t>
  </si>
  <si>
    <t>97-100%</t>
  </si>
  <si>
    <t>TEST RESULTS</t>
  </si>
  <si>
    <t>Jan</t>
  </si>
  <si>
    <t>Feb</t>
  </si>
  <si>
    <t>Mar</t>
  </si>
  <si>
    <t>Account</t>
  </si>
  <si>
    <t>Net Sales</t>
  </si>
  <si>
    <t>COGS</t>
  </si>
  <si>
    <t>SGA Expense</t>
  </si>
  <si>
    <t>Net Income</t>
  </si>
  <si>
    <t>Apr</t>
  </si>
  <si>
    <t>May</t>
  </si>
  <si>
    <t>Jun</t>
  </si>
  <si>
    <t>INCOME STATEMENT</t>
  </si>
  <si>
    <t>Quick Examples</t>
  </si>
  <si>
    <t>VLOOKUP</t>
  </si>
  <si>
    <t>HLOOKUP</t>
  </si>
  <si>
    <r>
      <rPr>
        <b/>
        <u/>
        <sz val="12"/>
        <color theme="1"/>
        <rFont val="Calibri"/>
        <family val="2"/>
        <scheme val="minor"/>
      </rPr>
      <t>"H"</t>
    </r>
    <r>
      <rPr>
        <sz val="12"/>
        <color theme="1"/>
        <rFont val="Calibri"/>
        <family val="2"/>
        <scheme val="minor"/>
      </rPr>
      <t>orizontal LOOKUP</t>
    </r>
  </si>
  <si>
    <r>
      <rPr>
        <b/>
        <u/>
        <sz val="12"/>
        <color theme="1"/>
        <rFont val="Calibri"/>
        <family val="2"/>
        <scheme val="minor"/>
      </rPr>
      <t>"V"</t>
    </r>
    <r>
      <rPr>
        <sz val="12"/>
        <color theme="1"/>
        <rFont val="Calibri"/>
        <family val="2"/>
        <scheme val="minor"/>
      </rPr>
      <t>ertical LOOKUP</t>
    </r>
  </si>
  <si>
    <t>GRADING SCALE</t>
  </si>
  <si>
    <t>6 Mo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</si>
</sst>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$&quot;* #,##0_);_(&quot;$&quot;* \(#,##0\);_(&quot;$&quot;* &quot;-&quot;??_);_(@_)"/>
    <numFmt numFmtId="166" formatCode="_(* #,##0_);_(* \(#,##0\);_(* &quot;-&quot;??_);_(@_)"/>
    <numFmt numFmtId="167" formatCode="0_);\(0\)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Segoe UI Light"/>
      <family val="2"/>
    </font>
    <font>
      <sz val="18"/>
      <color theme="0"/>
      <name val="Segoe UI Light"/>
      <family val="2"/>
    </font>
    <font>
      <sz val="12"/>
      <color theme="1"/>
      <name val="Segoe UI Light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Segoe UI Light"/>
      <family val="2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</borders>
  <cellStyleXfs count="6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14" fontId="0" fillId="0" borderId="0" xfId="0" applyNumberFormat="1"/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14" fontId="7" fillId="0" borderId="3" xfId="0" applyNumberFormat="1" applyFont="1" applyBorder="1" applyAlignment="1">
      <alignment horizontal="center"/>
    </xf>
    <xf numFmtId="165" fontId="7" fillId="0" borderId="5" xfId="54" applyNumberFormat="1" applyFont="1" applyBorder="1"/>
    <xf numFmtId="165" fontId="0" fillId="4" borderId="0" xfId="54" applyNumberFormat="1" applyFont="1" applyFill="1"/>
    <xf numFmtId="14" fontId="7" fillId="0" borderId="0" xfId="0" applyNumberFormat="1" applyFont="1"/>
    <xf numFmtId="0" fontId="7" fillId="0" borderId="1" xfId="0" applyFon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 applyBorder="1"/>
    <xf numFmtId="1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0" fillId="0" borderId="0" xfId="0" applyFont="1" applyFill="1" applyBorder="1"/>
    <xf numFmtId="0" fontId="0" fillId="0" borderId="0" xfId="0" applyFill="1" applyBorder="1" applyAlignment="1">
      <alignment horizontal="left"/>
    </xf>
    <xf numFmtId="0" fontId="8" fillId="0" borderId="0" xfId="0" applyFont="1" applyFill="1" applyBorder="1" applyAlignment="1"/>
    <xf numFmtId="0" fontId="11" fillId="0" borderId="0" xfId="0" applyFont="1"/>
    <xf numFmtId="0" fontId="12" fillId="0" borderId="3" xfId="0" applyFont="1" applyBorder="1" applyAlignment="1">
      <alignment horizontal="center"/>
    </xf>
    <xf numFmtId="0" fontId="0" fillId="0" borderId="0" xfId="0" applyFill="1" applyBorder="1" applyAlignment="1">
      <alignment horizontal="left" indent="1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6" fontId="0" fillId="0" borderId="0" xfId="53" applyNumberFormat="1" applyFont="1" applyFill="1" applyBorder="1" applyAlignment="1">
      <alignment horizontal="left" indent="2"/>
    </xf>
    <xf numFmtId="167" fontId="0" fillId="0" borderId="9" xfId="53" applyNumberFormat="1" applyFont="1" applyBorder="1" applyAlignment="1">
      <alignment horizontal="left"/>
    </xf>
    <xf numFmtId="9" fontId="0" fillId="0" borderId="9" xfId="64" applyFont="1" applyBorder="1" applyAlignment="1">
      <alignment horizontal="center"/>
    </xf>
    <xf numFmtId="9" fontId="0" fillId="0" borderId="9" xfId="64" applyFont="1" applyBorder="1" applyAlignment="1">
      <alignment horizontal="left"/>
    </xf>
    <xf numFmtId="9" fontId="0" fillId="0" borderId="8" xfId="64" applyFont="1" applyBorder="1" applyAlignment="1">
      <alignment horizontal="left"/>
    </xf>
    <xf numFmtId="0" fontId="0" fillId="0" borderId="11" xfId="0" applyBorder="1"/>
    <xf numFmtId="166" fontId="0" fillId="0" borderId="10" xfId="53" applyNumberFormat="1" applyFont="1" applyBorder="1"/>
    <xf numFmtId="166" fontId="0" fillId="0" borderId="11" xfId="53" applyNumberFormat="1" applyFont="1" applyBorder="1"/>
    <xf numFmtId="166" fontId="7" fillId="3" borderId="11" xfId="53" applyNumberFormat="1" applyFont="1" applyFill="1" applyBorder="1"/>
    <xf numFmtId="0" fontId="0" fillId="0" borderId="13" xfId="0" applyFill="1" applyBorder="1" applyAlignment="1">
      <alignment horizontal="left" indent="1"/>
    </xf>
    <xf numFmtId="166" fontId="0" fillId="0" borderId="12" xfId="53" applyNumberFormat="1" applyFont="1" applyBorder="1"/>
    <xf numFmtId="0" fontId="14" fillId="0" borderId="0" xfId="0" applyFont="1"/>
    <xf numFmtId="0" fontId="0" fillId="4" borderId="9" xfId="0" applyFill="1" applyBorder="1" applyAlignment="1">
      <alignment horizontal="left" indent="2"/>
    </xf>
    <xf numFmtId="0" fontId="0" fillId="0" borderId="9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166" fontId="7" fillId="3" borderId="10" xfId="53" applyNumberFormat="1" applyFont="1" applyFill="1" applyBorder="1"/>
    <xf numFmtId="166" fontId="7" fillId="3" borderId="12" xfId="53" applyNumberFormat="1" applyFont="1" applyFill="1" applyBorder="1"/>
    <xf numFmtId="166" fontId="7" fillId="3" borderId="5" xfId="53" applyNumberFormat="1" applyFont="1" applyFill="1" applyBorder="1"/>
    <xf numFmtId="0" fontId="7" fillId="3" borderId="5" xfId="0" quotePrefix="1" applyFont="1" applyFill="1" applyBorder="1" applyAlignment="1">
      <alignment horizontal="left" indent="1"/>
    </xf>
    <xf numFmtId="166" fontId="7" fillId="9" borderId="5" xfId="53" applyNumberFormat="1" applyFont="1" applyFill="1" applyBorder="1"/>
    <xf numFmtId="0" fontId="0" fillId="0" borderId="13" xfId="0" applyBorder="1"/>
    <xf numFmtId="0" fontId="0" fillId="0" borderId="11" xfId="0" applyFill="1" applyBorder="1" applyAlignment="1">
      <alignment horizontal="left" indent="1"/>
    </xf>
    <xf numFmtId="0" fontId="0" fillId="0" borderId="9" xfId="0" applyBorder="1" applyAlignment="1">
      <alignment horizontal="left" indent="2"/>
    </xf>
    <xf numFmtId="0" fontId="0" fillId="0" borderId="8" xfId="0" applyBorder="1" applyAlignment="1">
      <alignment horizontal="left" indent="2"/>
    </xf>
    <xf numFmtId="0" fontId="0" fillId="0" borderId="14" xfId="0" applyBorder="1" applyAlignment="1">
      <alignment horizontal="left" indent="2"/>
    </xf>
    <xf numFmtId="0" fontId="12" fillId="0" borderId="3" xfId="0" applyFont="1" applyBorder="1" applyAlignment="1">
      <alignment horizontal="left" indent="1"/>
    </xf>
    <xf numFmtId="166" fontId="0" fillId="4" borderId="10" xfId="53" applyNumberFormat="1" applyFont="1" applyFill="1" applyBorder="1"/>
    <xf numFmtId="0" fontId="4" fillId="6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166" fontId="16" fillId="4" borderId="13" xfId="53" applyNumberFormat="1" applyFont="1" applyFill="1" applyBorder="1" applyAlignment="1">
      <alignment horizontal="left"/>
    </xf>
    <xf numFmtId="166" fontId="16" fillId="4" borderId="11" xfId="53" applyNumberFormat="1" applyFont="1" applyFill="1" applyBorder="1" applyAlignment="1">
      <alignment horizontal="left"/>
    </xf>
    <xf numFmtId="0" fontId="8" fillId="5" borderId="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</cellXfs>
  <cellStyles count="65">
    <cellStyle name="Comma" xfId="53" builtinId="3"/>
    <cellStyle name="Comma 2" xfId="55"/>
    <cellStyle name="Currency" xfId="54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Normal" xfId="0" builtinId="0"/>
    <cellStyle name="Percent" xfId="64" builtinId="5"/>
  </cellStyles>
  <dxfs count="0"/>
  <tableStyles count="0" defaultTableStyle="TableStyleMedium9" defaultPivotStyle="PivotStyleMedium4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5</xdr:col>
      <xdr:colOff>666750</xdr:colOff>
      <xdr:row>24</xdr:row>
      <xdr:rowOff>47625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4857750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5</xdr:col>
      <xdr:colOff>666750</xdr:colOff>
      <xdr:row>24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4857750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6</xdr:col>
      <xdr:colOff>66675</xdr:colOff>
      <xdr:row>19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3752850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tabSelected="1" zoomScaleNormal="100" zoomScalePageLayoutView="166" workbookViewId="0"/>
  </sheetViews>
  <sheetFormatPr defaultColWidth="8.875" defaultRowHeight="15.75" x14ac:dyDescent="0.25"/>
  <cols>
    <col min="1" max="1" width="1.125" customWidth="1"/>
    <col min="2" max="4" width="9.875" customWidth="1"/>
    <col min="5" max="5" width="2.375" customWidth="1"/>
    <col min="6" max="6" width="10.375" customWidth="1"/>
    <col min="7" max="7" width="9" customWidth="1"/>
    <col min="8" max="8" width="8.75" customWidth="1"/>
    <col min="9" max="9" width="2.125" customWidth="1"/>
  </cols>
  <sheetData>
    <row r="1" spans="2:10" ht="9" customHeight="1" x14ac:dyDescent="0.25"/>
    <row r="2" spans="2:10" ht="26.25" x14ac:dyDescent="0.25">
      <c r="B2" s="51" t="s">
        <v>10</v>
      </c>
      <c r="C2" s="51"/>
      <c r="D2" s="51"/>
      <c r="E2" s="51"/>
      <c r="F2" s="51"/>
      <c r="G2" s="51"/>
      <c r="H2" s="51"/>
    </row>
    <row r="3" spans="2:10" ht="9" customHeight="1" x14ac:dyDescent="0.3">
      <c r="B3" s="1"/>
      <c r="C3" s="1"/>
      <c r="D3" s="1"/>
      <c r="E3" s="1"/>
      <c r="F3" s="1"/>
      <c r="G3" s="1"/>
      <c r="H3" s="1"/>
    </row>
    <row r="4" spans="2:10" ht="25.5" x14ac:dyDescent="0.5">
      <c r="B4" s="52" t="s">
        <v>11</v>
      </c>
      <c r="C4" s="52"/>
      <c r="D4" s="52"/>
      <c r="E4" s="52"/>
      <c r="F4" s="52"/>
      <c r="G4" s="52"/>
      <c r="H4" s="52"/>
    </row>
    <row r="5" spans="2:10" ht="9" customHeight="1" x14ac:dyDescent="0.25"/>
    <row r="6" spans="2:10" ht="19.5" customHeight="1" x14ac:dyDescent="0.35">
      <c r="B6" s="53" t="s">
        <v>55</v>
      </c>
      <c r="C6" s="54"/>
      <c r="D6" s="55"/>
      <c r="E6" s="22"/>
      <c r="F6" s="56" t="s">
        <v>73</v>
      </c>
      <c r="G6" s="57"/>
      <c r="H6" s="58"/>
    </row>
    <row r="7" spans="2:10" ht="18.75" x14ac:dyDescent="0.3">
      <c r="B7" s="20" t="s">
        <v>12</v>
      </c>
      <c r="C7" s="20" t="s">
        <v>13</v>
      </c>
      <c r="D7" s="20" t="s">
        <v>14</v>
      </c>
      <c r="E7" s="23"/>
      <c r="F7" s="20" t="s">
        <v>13</v>
      </c>
      <c r="G7" s="20" t="s">
        <v>41</v>
      </c>
      <c r="H7" s="20" t="s">
        <v>14</v>
      </c>
    </row>
    <row r="8" spans="2:10" ht="18" customHeight="1" x14ac:dyDescent="0.35">
      <c r="B8" s="37" t="s">
        <v>15</v>
      </c>
      <c r="C8" s="26">
        <v>0.59</v>
      </c>
      <c r="D8" s="36"/>
      <c r="E8" s="24"/>
      <c r="F8" s="27">
        <v>0</v>
      </c>
      <c r="G8" s="27" t="s">
        <v>42</v>
      </c>
      <c r="H8" s="25" t="s">
        <v>40</v>
      </c>
      <c r="I8" s="19"/>
      <c r="J8" s="35"/>
    </row>
    <row r="9" spans="2:10" ht="18" customHeight="1" x14ac:dyDescent="0.35">
      <c r="B9" s="38" t="s">
        <v>16</v>
      </c>
      <c r="C9" s="26">
        <v>0.64</v>
      </c>
      <c r="D9" s="36"/>
      <c r="E9" s="24"/>
      <c r="F9" s="28">
        <v>0.6</v>
      </c>
      <c r="G9" s="27" t="s">
        <v>43</v>
      </c>
      <c r="H9" s="25" t="s">
        <v>39</v>
      </c>
      <c r="I9" s="19"/>
      <c r="J9" s="35"/>
    </row>
    <row r="10" spans="2:10" ht="18" customHeight="1" x14ac:dyDescent="0.35">
      <c r="B10" s="38" t="s">
        <v>17</v>
      </c>
      <c r="C10" s="26">
        <v>0.43</v>
      </c>
      <c r="D10" s="36"/>
      <c r="E10" s="24"/>
      <c r="F10" s="28">
        <v>0.63</v>
      </c>
      <c r="G10" s="27" t="s">
        <v>44</v>
      </c>
      <c r="H10" s="25" t="s">
        <v>38</v>
      </c>
      <c r="I10" s="19"/>
      <c r="J10" s="35"/>
    </row>
    <row r="11" spans="2:10" ht="18" customHeight="1" x14ac:dyDescent="0.25">
      <c r="B11" s="38" t="s">
        <v>18</v>
      </c>
      <c r="C11" s="26">
        <v>0.42</v>
      </c>
      <c r="D11" s="36"/>
      <c r="E11" s="24"/>
      <c r="F11" s="28">
        <v>0.67</v>
      </c>
      <c r="G11" s="27" t="s">
        <v>45</v>
      </c>
      <c r="H11" s="25" t="s">
        <v>37</v>
      </c>
      <c r="I11" s="19"/>
      <c r="J11" s="19"/>
    </row>
    <row r="12" spans="2:10" ht="18" customHeight="1" x14ac:dyDescent="0.25">
      <c r="B12" s="38" t="s">
        <v>19</v>
      </c>
      <c r="C12" s="26">
        <v>0.76</v>
      </c>
      <c r="D12" s="36"/>
      <c r="E12" s="24"/>
      <c r="F12" s="28">
        <v>0.7</v>
      </c>
      <c r="G12" s="27" t="s">
        <v>46</v>
      </c>
      <c r="H12" s="25" t="s">
        <v>36</v>
      </c>
      <c r="I12" s="19"/>
      <c r="J12" s="19"/>
    </row>
    <row r="13" spans="2:10" ht="18" customHeight="1" x14ac:dyDescent="0.25">
      <c r="B13" s="38" t="s">
        <v>20</v>
      </c>
      <c r="C13" s="26">
        <v>0.97</v>
      </c>
      <c r="D13" s="36"/>
      <c r="E13" s="24"/>
      <c r="F13" s="28">
        <v>0.73</v>
      </c>
      <c r="G13" s="27" t="s">
        <v>47</v>
      </c>
      <c r="H13" s="25" t="s">
        <v>34</v>
      </c>
      <c r="I13" s="19"/>
      <c r="J13" s="19"/>
    </row>
    <row r="14" spans="2:10" ht="18" customHeight="1" x14ac:dyDescent="0.25">
      <c r="B14" s="38" t="s">
        <v>21</v>
      </c>
      <c r="C14" s="26">
        <v>0.53</v>
      </c>
      <c r="D14" s="36"/>
      <c r="E14" s="24"/>
      <c r="F14" s="28">
        <v>0.77</v>
      </c>
      <c r="G14" s="27" t="s">
        <v>48</v>
      </c>
      <c r="H14" s="25" t="s">
        <v>35</v>
      </c>
      <c r="I14" s="19"/>
      <c r="J14" s="19"/>
    </row>
    <row r="15" spans="2:10" ht="18" customHeight="1" x14ac:dyDescent="0.25">
      <c r="B15" s="38" t="s">
        <v>22</v>
      </c>
      <c r="C15" s="26">
        <v>0.59</v>
      </c>
      <c r="D15" s="36"/>
      <c r="E15" s="24"/>
      <c r="F15" s="28">
        <v>0.8</v>
      </c>
      <c r="G15" s="27" t="s">
        <v>49</v>
      </c>
      <c r="H15" s="25" t="s">
        <v>33</v>
      </c>
      <c r="I15" s="19"/>
      <c r="J15" s="19"/>
    </row>
    <row r="16" spans="2:10" ht="18" customHeight="1" x14ac:dyDescent="0.25">
      <c r="B16" s="38" t="s">
        <v>23</v>
      </c>
      <c r="C16" s="26">
        <v>0.64</v>
      </c>
      <c r="D16" s="36"/>
      <c r="E16" s="24"/>
      <c r="F16" s="28">
        <v>0.83</v>
      </c>
      <c r="G16" s="27" t="s">
        <v>50</v>
      </c>
      <c r="H16" s="25" t="s">
        <v>32</v>
      </c>
      <c r="I16" s="19"/>
      <c r="J16" s="19"/>
    </row>
    <row r="17" spans="2:10" ht="18" customHeight="1" x14ac:dyDescent="0.25">
      <c r="B17" s="38" t="s">
        <v>24</v>
      </c>
      <c r="C17" s="26">
        <v>0.9</v>
      </c>
      <c r="D17" s="36"/>
      <c r="E17" s="24"/>
      <c r="F17" s="28">
        <v>0.87</v>
      </c>
      <c r="G17" s="27" t="s">
        <v>51</v>
      </c>
      <c r="H17" s="25" t="s">
        <v>31</v>
      </c>
      <c r="I17" s="19"/>
      <c r="J17" s="19"/>
    </row>
    <row r="18" spans="2:10" ht="18" customHeight="1" x14ac:dyDescent="0.25">
      <c r="B18" s="38" t="s">
        <v>25</v>
      </c>
      <c r="C18" s="26">
        <v>0.62</v>
      </c>
      <c r="D18" s="36"/>
      <c r="E18" s="24"/>
      <c r="F18" s="28">
        <v>0.9</v>
      </c>
      <c r="G18" s="27" t="s">
        <v>52</v>
      </c>
      <c r="H18" s="25" t="s">
        <v>30</v>
      </c>
      <c r="I18" s="19"/>
      <c r="J18" s="19"/>
    </row>
    <row r="19" spans="2:10" ht="18" customHeight="1" x14ac:dyDescent="0.25">
      <c r="B19" s="38" t="s">
        <v>26</v>
      </c>
      <c r="C19" s="26">
        <v>0.81</v>
      </c>
      <c r="D19" s="36"/>
      <c r="E19" s="24"/>
      <c r="F19" s="28">
        <v>0.93</v>
      </c>
      <c r="G19" s="27" t="s">
        <v>53</v>
      </c>
      <c r="H19" s="25" t="s">
        <v>29</v>
      </c>
      <c r="I19" s="19"/>
      <c r="J19" s="19"/>
    </row>
    <row r="20" spans="2:10" ht="18" customHeight="1" x14ac:dyDescent="0.25">
      <c r="B20" s="38" t="s">
        <v>27</v>
      </c>
      <c r="C20" s="26">
        <v>0.44</v>
      </c>
      <c r="D20" s="36"/>
      <c r="E20" s="24"/>
      <c r="F20" s="28">
        <v>0.97</v>
      </c>
      <c r="G20" s="27" t="s">
        <v>54</v>
      </c>
      <c r="H20" s="25" t="s">
        <v>28</v>
      </c>
      <c r="I20" s="19"/>
      <c r="J20" s="19"/>
    </row>
    <row r="21" spans="2:10" x14ac:dyDescent="0.25">
      <c r="B21" s="21"/>
      <c r="E21" s="24"/>
    </row>
    <row r="22" spans="2:10" x14ac:dyDescent="0.25">
      <c r="E22" s="24"/>
    </row>
  </sheetData>
  <autoFilter ref="F7:H7">
    <sortState ref="F8:H20">
      <sortCondition ref="F7"/>
    </sortState>
  </autoFilter>
  <mergeCells count="4">
    <mergeCell ref="B2:H2"/>
    <mergeCell ref="B4:H4"/>
    <mergeCell ref="B6:D6"/>
    <mergeCell ref="F6:H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zoomScaleNormal="100" zoomScalePageLayoutView="166" workbookViewId="0"/>
  </sheetViews>
  <sheetFormatPr defaultColWidth="8.875" defaultRowHeight="15.75" x14ac:dyDescent="0.25"/>
  <cols>
    <col min="1" max="1" width="1.125" customWidth="1"/>
    <col min="2" max="4" width="9.875" customWidth="1"/>
    <col min="5" max="5" width="2.375" customWidth="1"/>
    <col min="6" max="6" width="10.375" customWidth="1"/>
    <col min="7" max="7" width="9" customWidth="1"/>
    <col min="8" max="8" width="8.75" customWidth="1"/>
    <col min="9" max="9" width="2.125" customWidth="1"/>
  </cols>
  <sheetData>
    <row r="1" spans="2:10" ht="9" customHeight="1" x14ac:dyDescent="0.25"/>
    <row r="2" spans="2:10" ht="26.25" x14ac:dyDescent="0.25">
      <c r="B2" s="51" t="s">
        <v>10</v>
      </c>
      <c r="C2" s="51"/>
      <c r="D2" s="51"/>
      <c r="E2" s="51"/>
      <c r="F2" s="51"/>
      <c r="G2" s="51"/>
      <c r="H2" s="51"/>
    </row>
    <row r="3" spans="2:10" ht="9" customHeight="1" x14ac:dyDescent="0.3">
      <c r="B3" s="1"/>
      <c r="C3" s="1"/>
      <c r="D3" s="1"/>
      <c r="E3" s="1"/>
      <c r="F3" s="1"/>
      <c r="G3" s="1"/>
      <c r="H3" s="1"/>
    </row>
    <row r="4" spans="2:10" ht="25.5" x14ac:dyDescent="0.5">
      <c r="B4" s="52" t="s">
        <v>11</v>
      </c>
      <c r="C4" s="52"/>
      <c r="D4" s="52"/>
      <c r="E4" s="52"/>
      <c r="F4" s="52"/>
      <c r="G4" s="52"/>
      <c r="H4" s="52"/>
    </row>
    <row r="5" spans="2:10" ht="9" customHeight="1" x14ac:dyDescent="0.25"/>
    <row r="6" spans="2:10" ht="19.5" customHeight="1" x14ac:dyDescent="0.35">
      <c r="B6" s="53" t="s">
        <v>55</v>
      </c>
      <c r="C6" s="54"/>
      <c r="D6" s="55"/>
      <c r="E6" s="22"/>
      <c r="F6" s="56" t="s">
        <v>73</v>
      </c>
      <c r="G6" s="57"/>
      <c r="H6" s="58"/>
    </row>
    <row r="7" spans="2:10" ht="18.75" x14ac:dyDescent="0.3">
      <c r="B7" s="20" t="s">
        <v>12</v>
      </c>
      <c r="C7" s="20" t="s">
        <v>13</v>
      </c>
      <c r="D7" s="20" t="s">
        <v>14</v>
      </c>
      <c r="E7" s="23"/>
      <c r="F7" s="20" t="s">
        <v>13</v>
      </c>
      <c r="G7" s="20" t="s">
        <v>41</v>
      </c>
      <c r="H7" s="20" t="s">
        <v>14</v>
      </c>
    </row>
    <row r="8" spans="2:10" ht="18" customHeight="1" x14ac:dyDescent="0.35">
      <c r="B8" s="37" t="s">
        <v>15</v>
      </c>
      <c r="C8" s="26">
        <v>0.59</v>
      </c>
      <c r="D8" s="36" t="str">
        <f>VLOOKUP(C8,$F$7:$H$20,3,1)</f>
        <v>E</v>
      </c>
      <c r="E8" s="24"/>
      <c r="F8" s="27">
        <v>0</v>
      </c>
      <c r="G8" s="27" t="s">
        <v>42</v>
      </c>
      <c r="H8" s="25" t="s">
        <v>40</v>
      </c>
      <c r="I8" s="19"/>
      <c r="J8" s="35"/>
    </row>
    <row r="9" spans="2:10" ht="18" customHeight="1" x14ac:dyDescent="0.35">
      <c r="B9" s="38" t="s">
        <v>16</v>
      </c>
      <c r="C9" s="26">
        <v>0.64</v>
      </c>
      <c r="D9" s="36" t="str">
        <f>LOOKUP(C9,$F$7:$F$20,$H$7:$H$20)</f>
        <v>D</v>
      </c>
      <c r="E9" s="24"/>
      <c r="F9" s="28">
        <v>0.6</v>
      </c>
      <c r="G9" s="27" t="s">
        <v>43</v>
      </c>
      <c r="H9" s="25" t="s">
        <v>39</v>
      </c>
      <c r="I9" s="19"/>
      <c r="J9" s="35"/>
    </row>
    <row r="10" spans="2:10" ht="18" customHeight="1" x14ac:dyDescent="0.35">
      <c r="B10" s="38" t="s">
        <v>17</v>
      </c>
      <c r="C10" s="26">
        <v>0.43</v>
      </c>
      <c r="D10" s="36" t="str">
        <f t="shared" ref="D10:D20" si="0">LOOKUP(C10,$F$7:$F$20,$H$7:$H$20)</f>
        <v>E</v>
      </c>
      <c r="E10" s="24"/>
      <c r="F10" s="28">
        <v>0.63</v>
      </c>
      <c r="G10" s="27" t="s">
        <v>44</v>
      </c>
      <c r="H10" s="25" t="s">
        <v>38</v>
      </c>
      <c r="I10" s="19"/>
      <c r="J10" s="35"/>
    </row>
    <row r="11" spans="2:10" ht="18" customHeight="1" x14ac:dyDescent="0.25">
      <c r="B11" s="38" t="s">
        <v>18</v>
      </c>
      <c r="C11" s="26">
        <v>0.42</v>
      </c>
      <c r="D11" s="36" t="str">
        <f t="shared" si="0"/>
        <v>E</v>
      </c>
      <c r="E11" s="24"/>
      <c r="F11" s="28">
        <v>0.67</v>
      </c>
      <c r="G11" s="27" t="s">
        <v>45</v>
      </c>
      <c r="H11" s="25" t="s">
        <v>37</v>
      </c>
      <c r="I11" s="19"/>
      <c r="J11" s="19"/>
    </row>
    <row r="12" spans="2:10" ht="18" customHeight="1" x14ac:dyDescent="0.25">
      <c r="B12" s="38" t="s">
        <v>19</v>
      </c>
      <c r="C12" s="26">
        <v>0.76</v>
      </c>
      <c r="D12" s="36" t="str">
        <f t="shared" si="0"/>
        <v>C</v>
      </c>
      <c r="E12" s="24"/>
      <c r="F12" s="28">
        <v>0.7</v>
      </c>
      <c r="G12" s="27" t="s">
        <v>46</v>
      </c>
      <c r="H12" s="25" t="s">
        <v>36</v>
      </c>
      <c r="I12" s="19"/>
      <c r="J12" s="19"/>
    </row>
    <row r="13" spans="2:10" ht="18" customHeight="1" x14ac:dyDescent="0.25">
      <c r="B13" s="38" t="s">
        <v>20</v>
      </c>
      <c r="C13" s="26">
        <v>0.97</v>
      </c>
      <c r="D13" s="36" t="str">
        <f t="shared" si="0"/>
        <v>A+</v>
      </c>
      <c r="E13" s="24"/>
      <c r="F13" s="28">
        <v>0.73</v>
      </c>
      <c r="G13" s="27" t="s">
        <v>47</v>
      </c>
      <c r="H13" s="25" t="s">
        <v>34</v>
      </c>
      <c r="I13" s="19"/>
      <c r="J13" s="19"/>
    </row>
    <row r="14" spans="2:10" ht="18" customHeight="1" x14ac:dyDescent="0.25">
      <c r="B14" s="38" t="s">
        <v>21</v>
      </c>
      <c r="C14" s="26">
        <v>0.53</v>
      </c>
      <c r="D14" s="36" t="str">
        <f t="shared" si="0"/>
        <v>E</v>
      </c>
      <c r="E14" s="24"/>
      <c r="F14" s="28">
        <v>0.77</v>
      </c>
      <c r="G14" s="27" t="s">
        <v>48</v>
      </c>
      <c r="H14" s="25" t="s">
        <v>35</v>
      </c>
      <c r="I14" s="19"/>
      <c r="J14" s="19"/>
    </row>
    <row r="15" spans="2:10" ht="18" customHeight="1" x14ac:dyDescent="0.25">
      <c r="B15" s="38" t="s">
        <v>22</v>
      </c>
      <c r="C15" s="26">
        <v>0.59</v>
      </c>
      <c r="D15" s="36" t="str">
        <f t="shared" si="0"/>
        <v>E</v>
      </c>
      <c r="E15" s="24"/>
      <c r="F15" s="28">
        <v>0.8</v>
      </c>
      <c r="G15" s="27" t="s">
        <v>49</v>
      </c>
      <c r="H15" s="25" t="s">
        <v>33</v>
      </c>
      <c r="I15" s="19"/>
      <c r="J15" s="19"/>
    </row>
    <row r="16" spans="2:10" ht="18" customHeight="1" x14ac:dyDescent="0.25">
      <c r="B16" s="38" t="s">
        <v>23</v>
      </c>
      <c r="C16" s="26">
        <v>0.64</v>
      </c>
      <c r="D16" s="36" t="str">
        <f t="shared" si="0"/>
        <v>D</v>
      </c>
      <c r="E16" s="24"/>
      <c r="F16" s="28">
        <v>0.83</v>
      </c>
      <c r="G16" s="27" t="s">
        <v>50</v>
      </c>
      <c r="H16" s="25" t="s">
        <v>32</v>
      </c>
      <c r="I16" s="19"/>
      <c r="J16" s="19"/>
    </row>
    <row r="17" spans="2:10" ht="18" customHeight="1" x14ac:dyDescent="0.25">
      <c r="B17" s="38" t="s">
        <v>24</v>
      </c>
      <c r="C17" s="26">
        <v>0.9</v>
      </c>
      <c r="D17" s="36" t="str">
        <f t="shared" si="0"/>
        <v>A-</v>
      </c>
      <c r="E17" s="24"/>
      <c r="F17" s="28">
        <v>0.87</v>
      </c>
      <c r="G17" s="27" t="s">
        <v>51</v>
      </c>
      <c r="H17" s="25" t="s">
        <v>31</v>
      </c>
      <c r="I17" s="19"/>
      <c r="J17" s="19"/>
    </row>
    <row r="18" spans="2:10" ht="18" customHeight="1" x14ac:dyDescent="0.25">
      <c r="B18" s="38" t="s">
        <v>25</v>
      </c>
      <c r="C18" s="26">
        <v>0.62</v>
      </c>
      <c r="D18" s="36" t="str">
        <f t="shared" si="0"/>
        <v>D-</v>
      </c>
      <c r="E18" s="24"/>
      <c r="F18" s="28">
        <v>0.9</v>
      </c>
      <c r="G18" s="27" t="s">
        <v>52</v>
      </c>
      <c r="H18" s="25" t="s">
        <v>30</v>
      </c>
      <c r="I18" s="19"/>
      <c r="J18" s="19"/>
    </row>
    <row r="19" spans="2:10" ht="18" customHeight="1" x14ac:dyDescent="0.25">
      <c r="B19" s="38" t="s">
        <v>26</v>
      </c>
      <c r="C19" s="26">
        <v>0.81</v>
      </c>
      <c r="D19" s="36" t="str">
        <f t="shared" si="0"/>
        <v>B-</v>
      </c>
      <c r="E19" s="24"/>
      <c r="F19" s="28">
        <v>0.93</v>
      </c>
      <c r="G19" s="27" t="s">
        <v>53</v>
      </c>
      <c r="H19" s="25" t="s">
        <v>29</v>
      </c>
      <c r="I19" s="19"/>
      <c r="J19" s="19"/>
    </row>
    <row r="20" spans="2:10" ht="18" customHeight="1" x14ac:dyDescent="0.25">
      <c r="B20" s="38" t="s">
        <v>27</v>
      </c>
      <c r="C20" s="26">
        <v>0.44</v>
      </c>
      <c r="D20" s="36" t="str">
        <f t="shared" si="0"/>
        <v>E</v>
      </c>
      <c r="E20" s="24"/>
      <c r="F20" s="28">
        <v>0.97</v>
      </c>
      <c r="G20" s="27" t="s">
        <v>54</v>
      </c>
      <c r="H20" s="25" t="s">
        <v>28</v>
      </c>
      <c r="I20" s="19"/>
      <c r="J20" s="19"/>
    </row>
    <row r="21" spans="2:10" x14ac:dyDescent="0.25">
      <c r="B21" s="21"/>
      <c r="E21" s="24"/>
    </row>
    <row r="22" spans="2:10" x14ac:dyDescent="0.25">
      <c r="E22" s="24"/>
    </row>
  </sheetData>
  <autoFilter ref="F7:H7">
    <sortState ref="F8:H20">
      <sortCondition ref="F7"/>
    </sortState>
  </autoFilter>
  <mergeCells count="4">
    <mergeCell ref="B2:H2"/>
    <mergeCell ref="B4:H4"/>
    <mergeCell ref="B6:D6"/>
    <mergeCell ref="F6:H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showGridLines="0" zoomScaleNormal="100" zoomScalePageLayoutView="166" workbookViewId="0"/>
  </sheetViews>
  <sheetFormatPr defaultColWidth="8.875" defaultRowHeight="15.75" x14ac:dyDescent="0.25"/>
  <cols>
    <col min="1" max="1" width="1.125" customWidth="1"/>
    <col min="2" max="2" width="15.375" bestFit="1" customWidth="1"/>
    <col min="3" max="8" width="7.5" customWidth="1"/>
    <col min="9" max="9" width="12.625" bestFit="1" customWidth="1"/>
  </cols>
  <sheetData>
    <row r="1" spans="2:9" ht="9" customHeight="1" x14ac:dyDescent="0.25"/>
    <row r="2" spans="2:9" ht="24" customHeight="1" x14ac:dyDescent="0.25">
      <c r="B2" s="51" t="s">
        <v>10</v>
      </c>
      <c r="C2" s="51"/>
      <c r="D2" s="51"/>
      <c r="E2" s="51"/>
      <c r="F2" s="51"/>
      <c r="G2" s="51"/>
      <c r="H2" s="51"/>
      <c r="I2" s="51"/>
    </row>
    <row r="3" spans="2:9" ht="9" customHeight="1" x14ac:dyDescent="0.3">
      <c r="B3" s="1"/>
      <c r="C3" s="1"/>
      <c r="D3" s="1"/>
      <c r="E3" s="1"/>
      <c r="F3" s="1"/>
      <c r="G3" s="1"/>
      <c r="H3" s="1"/>
    </row>
    <row r="4" spans="2:9" ht="24" customHeight="1" x14ac:dyDescent="0.5">
      <c r="B4" s="52" t="s">
        <v>11</v>
      </c>
      <c r="C4" s="52"/>
      <c r="D4" s="52"/>
      <c r="E4" s="52"/>
      <c r="F4" s="52"/>
      <c r="G4" s="52"/>
      <c r="H4" s="52"/>
      <c r="I4" s="52"/>
    </row>
    <row r="5" spans="2:9" ht="9" customHeight="1" x14ac:dyDescent="0.25"/>
    <row r="6" spans="2:9" ht="19.5" customHeight="1" x14ac:dyDescent="0.35">
      <c r="B6" s="53" t="s">
        <v>67</v>
      </c>
      <c r="C6" s="54"/>
      <c r="D6" s="54"/>
      <c r="E6" s="54"/>
      <c r="F6" s="54"/>
      <c r="G6" s="54"/>
      <c r="H6" s="54"/>
      <c r="I6" s="55"/>
    </row>
    <row r="7" spans="2:9" ht="18.75" x14ac:dyDescent="0.3">
      <c r="B7" s="49" t="s">
        <v>59</v>
      </c>
      <c r="C7" s="20" t="s">
        <v>56</v>
      </c>
      <c r="D7" s="20" t="s">
        <v>57</v>
      </c>
      <c r="E7" s="20" t="s">
        <v>58</v>
      </c>
      <c r="F7" s="20" t="s">
        <v>64</v>
      </c>
      <c r="G7" s="20" t="s">
        <v>65</v>
      </c>
      <c r="H7" s="20" t="s">
        <v>66</v>
      </c>
      <c r="I7" s="20" t="s">
        <v>74</v>
      </c>
    </row>
    <row r="8" spans="2:9" ht="18" customHeight="1" x14ac:dyDescent="0.25">
      <c r="B8" s="46" t="s">
        <v>60</v>
      </c>
      <c r="C8" s="30">
        <v>5600</v>
      </c>
      <c r="D8" s="30">
        <v>5750</v>
      </c>
      <c r="E8" s="30">
        <v>6001</v>
      </c>
      <c r="F8" s="50">
        <v>3205</v>
      </c>
      <c r="G8" s="30">
        <v>5405</v>
      </c>
      <c r="H8" s="30">
        <v>5841</v>
      </c>
      <c r="I8" s="39">
        <f>SUM(C8:H8)</f>
        <v>31802</v>
      </c>
    </row>
    <row r="9" spans="2:9" ht="18" customHeight="1" x14ac:dyDescent="0.25">
      <c r="B9" s="47" t="s">
        <v>61</v>
      </c>
      <c r="C9" s="31">
        <v>3251</v>
      </c>
      <c r="D9" s="31">
        <v>3510</v>
      </c>
      <c r="E9" s="31">
        <v>5004</v>
      </c>
      <c r="F9" s="31">
        <v>3105</v>
      </c>
      <c r="G9" s="31">
        <v>3816</v>
      </c>
      <c r="H9" s="31">
        <v>4211</v>
      </c>
      <c r="I9" s="32">
        <f>SUM(C9:H9)</f>
        <v>22897</v>
      </c>
    </row>
    <row r="10" spans="2:9" ht="18" customHeight="1" x14ac:dyDescent="0.25">
      <c r="B10" s="48" t="s">
        <v>62</v>
      </c>
      <c r="C10" s="34">
        <v>1002</v>
      </c>
      <c r="D10" s="34">
        <v>940</v>
      </c>
      <c r="E10" s="34">
        <v>804</v>
      </c>
      <c r="F10" s="34">
        <v>910</v>
      </c>
      <c r="G10" s="34">
        <v>1006</v>
      </c>
      <c r="H10" s="34">
        <v>551</v>
      </c>
      <c r="I10" s="40">
        <f>SUM(C10:H10)</f>
        <v>5213</v>
      </c>
    </row>
    <row r="11" spans="2:9" ht="18" customHeight="1" thickBot="1" x14ac:dyDescent="0.3">
      <c r="B11" s="42" t="s">
        <v>63</v>
      </c>
      <c r="C11" s="41">
        <f>C8-C9-C10</f>
        <v>1347</v>
      </c>
      <c r="D11" s="41">
        <f t="shared" ref="D11:H11" si="0">D8-D9-D10</f>
        <v>1300</v>
      </c>
      <c r="E11" s="41">
        <f t="shared" si="0"/>
        <v>193</v>
      </c>
      <c r="F11" s="41">
        <f t="shared" si="0"/>
        <v>-810</v>
      </c>
      <c r="G11" s="41">
        <f t="shared" si="0"/>
        <v>583</v>
      </c>
      <c r="H11" s="41">
        <f t="shared" si="0"/>
        <v>1079</v>
      </c>
      <c r="I11" s="43">
        <f>I8-I9-I10</f>
        <v>3692</v>
      </c>
    </row>
    <row r="12" spans="2:9" x14ac:dyDescent="0.25">
      <c r="E12" s="24"/>
    </row>
    <row r="13" spans="2:9" ht="21" x14ac:dyDescent="0.35">
      <c r="B13" s="56" t="s">
        <v>68</v>
      </c>
      <c r="C13" s="57"/>
      <c r="D13" s="57"/>
      <c r="E13" s="57"/>
      <c r="F13" s="57"/>
      <c r="G13" s="58"/>
    </row>
    <row r="14" spans="2:9" ht="21" customHeight="1" x14ac:dyDescent="0.35">
      <c r="B14" s="33" t="s">
        <v>69</v>
      </c>
      <c r="C14" s="44" t="s">
        <v>72</v>
      </c>
      <c r="D14" s="44"/>
      <c r="E14" s="44"/>
      <c r="F14" s="59">
        <f>VLOOKUP("Net Sales",B7:I11,5,FALSE)</f>
        <v>3205</v>
      </c>
      <c r="G14" s="59"/>
    </row>
    <row r="15" spans="2:9" ht="21" customHeight="1" x14ac:dyDescent="0.35">
      <c r="B15" s="45" t="s">
        <v>70</v>
      </c>
      <c r="C15" s="29" t="s">
        <v>71</v>
      </c>
      <c r="D15" s="29"/>
      <c r="E15" s="29"/>
      <c r="F15" s="60">
        <f>HLOOKUP("Apr",B7:I11,2,FALSE)</f>
        <v>3205</v>
      </c>
      <c r="G15" s="60"/>
    </row>
  </sheetData>
  <mergeCells count="6">
    <mergeCell ref="B2:I2"/>
    <mergeCell ref="B13:G13"/>
    <mergeCell ref="F14:G14"/>
    <mergeCell ref="F15:G15"/>
    <mergeCell ref="B6:I6"/>
    <mergeCell ref="B4:I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"/>
  <sheetViews>
    <sheetView workbookViewId="0"/>
  </sheetViews>
  <sheetFormatPr defaultColWidth="11" defaultRowHeight="15.75" x14ac:dyDescent="0.25"/>
  <cols>
    <col min="1" max="1" width="1.125" customWidth="1"/>
    <col min="2" max="2" width="23.375" customWidth="1"/>
    <col min="3" max="3" width="12" customWidth="1"/>
    <col min="4" max="4" width="4.625" customWidth="1"/>
    <col min="5" max="5" width="23.375" customWidth="1"/>
    <col min="6" max="6" width="12" customWidth="1"/>
  </cols>
  <sheetData>
    <row r="1" spans="2:8" ht="8.25" customHeight="1" x14ac:dyDescent="0.25"/>
    <row r="2" spans="2:8" ht="26.25" x14ac:dyDescent="0.25">
      <c r="B2" s="51" t="s">
        <v>8</v>
      </c>
      <c r="C2" s="51"/>
      <c r="D2" s="51"/>
      <c r="E2" s="51"/>
      <c r="F2" s="51"/>
    </row>
    <row r="3" spans="2:8" ht="17.25" x14ac:dyDescent="0.3">
      <c r="B3" s="1"/>
      <c r="C3" s="1"/>
      <c r="D3" s="1"/>
      <c r="E3" s="1"/>
      <c r="F3" s="1"/>
    </row>
    <row r="4" spans="2:8" ht="25.5" x14ac:dyDescent="0.5">
      <c r="B4" s="52" t="s">
        <v>9</v>
      </c>
      <c r="C4" s="52"/>
      <c r="D4" s="52"/>
      <c r="E4" s="52"/>
      <c r="F4" s="52"/>
    </row>
    <row r="6" spans="2:8" ht="20.25" x14ac:dyDescent="0.35">
      <c r="B6" s="61" t="s">
        <v>4</v>
      </c>
      <c r="C6" s="62"/>
      <c r="E6" s="18"/>
      <c r="F6" s="18"/>
      <c r="G6" s="12"/>
    </row>
    <row r="7" spans="2:8" x14ac:dyDescent="0.25">
      <c r="B7" s="5" t="s">
        <v>0</v>
      </c>
      <c r="C7" s="3" t="s">
        <v>3</v>
      </c>
      <c r="E7" s="13"/>
      <c r="F7" s="14"/>
      <c r="G7" s="12"/>
      <c r="H7" s="9" t="s">
        <v>5</v>
      </c>
    </row>
    <row r="8" spans="2:8" x14ac:dyDescent="0.25">
      <c r="B8" s="2" t="s">
        <v>1</v>
      </c>
      <c r="C8" s="7">
        <v>18</v>
      </c>
      <c r="E8" s="17"/>
      <c r="F8" s="17"/>
      <c r="G8" s="15"/>
      <c r="H8" s="10" t="s">
        <v>7</v>
      </c>
    </row>
    <row r="9" spans="2:8" ht="16.5" thickBot="1" x14ac:dyDescent="0.3">
      <c r="B9" s="8" t="s">
        <v>2</v>
      </c>
      <c r="C9" s="6">
        <f>(C8*8*5*52)+(C8*1.5*1*5*52)</f>
        <v>44460</v>
      </c>
      <c r="E9" s="17"/>
      <c r="F9" s="17"/>
      <c r="G9" s="15"/>
      <c r="H9" s="11" t="s">
        <v>6</v>
      </c>
    </row>
    <row r="10" spans="2:8" x14ac:dyDescent="0.25">
      <c r="B10" s="2"/>
      <c r="E10" s="17"/>
      <c r="F10" s="17"/>
      <c r="G10" s="15"/>
    </row>
    <row r="11" spans="2:8" x14ac:dyDescent="0.25">
      <c r="B11" s="2"/>
      <c r="E11" s="17"/>
      <c r="F11" s="17"/>
      <c r="G11" s="15"/>
    </row>
    <row r="12" spans="2:8" x14ac:dyDescent="0.25">
      <c r="B12" s="2"/>
      <c r="E12" s="17"/>
      <c r="F12" s="17"/>
      <c r="G12" s="15"/>
    </row>
    <row r="13" spans="2:8" x14ac:dyDescent="0.25">
      <c r="B13" s="2"/>
      <c r="E13" s="17"/>
      <c r="F13" s="17"/>
      <c r="G13" s="15"/>
    </row>
    <row r="14" spans="2:8" x14ac:dyDescent="0.25">
      <c r="B14" s="2"/>
      <c r="E14" s="17"/>
      <c r="F14" s="17"/>
      <c r="G14" s="15"/>
    </row>
    <row r="15" spans="2:8" x14ac:dyDescent="0.25">
      <c r="B15" s="2"/>
      <c r="E15" s="17"/>
      <c r="F15" s="17"/>
      <c r="G15" s="16"/>
    </row>
    <row r="16" spans="2:8" x14ac:dyDescent="0.25">
      <c r="B16" s="2"/>
      <c r="E16" s="17"/>
      <c r="F16" s="17"/>
      <c r="G16" s="12"/>
    </row>
    <row r="17" spans="2:7" x14ac:dyDescent="0.25">
      <c r="B17" s="2"/>
      <c r="E17" s="17"/>
      <c r="F17" s="17"/>
      <c r="G17" s="12"/>
    </row>
    <row r="18" spans="2:7" x14ac:dyDescent="0.25">
      <c r="B18" s="2"/>
      <c r="E18" s="17"/>
      <c r="F18" s="17"/>
    </row>
    <row r="19" spans="2:7" x14ac:dyDescent="0.25">
      <c r="B19" s="2"/>
      <c r="E19" s="17"/>
      <c r="F19" s="17"/>
    </row>
    <row r="20" spans="2:7" x14ac:dyDescent="0.25">
      <c r="F20" s="17"/>
    </row>
    <row r="21" spans="2:7" x14ac:dyDescent="0.25">
      <c r="E21" s="4"/>
      <c r="F21" s="17"/>
    </row>
    <row r="22" spans="2:7" x14ac:dyDescent="0.25">
      <c r="E22" s="4"/>
    </row>
  </sheetData>
  <customSheetViews>
    <customSheetView guid="{7832CFFA-06F0-4EE6-9335-1532826377F0}" scale="190" fitToPage="1" state="hidden">
      <selection activeCell="A12" sqref="A12"/>
      <pageMargins left="0.7" right="0.7" top="0.75" bottom="0.75" header="0.3" footer="0.3"/>
      <pageSetup orientation="landscape"/>
    </customSheetView>
  </customSheetViews>
  <mergeCells count="3">
    <mergeCell ref="B2:F2"/>
    <mergeCell ref="B4:F4"/>
    <mergeCell ref="B6:C6"/>
  </mergeCells>
  <pageMargins left="0.75" right="0.75" top="1" bottom="1" header="0.5" footer="0.5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Lookup1a-Begin</vt:lpstr>
      <vt:lpstr>Lookup1a-End</vt:lpstr>
      <vt:lpstr>Lookup1b-BeginEnd</vt:lpstr>
      <vt:lpstr>Integrity4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Crute</dc:creator>
  <cp:lastModifiedBy>CRUTER.com</cp:lastModifiedBy>
  <cp:lastPrinted>2015-05-13T23:52:19Z</cp:lastPrinted>
  <dcterms:created xsi:type="dcterms:W3CDTF">2015-04-24T00:51:04Z</dcterms:created>
  <dcterms:modified xsi:type="dcterms:W3CDTF">2016-03-04T17:24:14Z</dcterms:modified>
</cp:coreProperties>
</file>